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van pokja\Dispenda\Berita Acara\"/>
    </mc:Choice>
  </mc:AlternateContent>
  <bookViews>
    <workbookView minimized="1" xWindow="360" yWindow="405" windowWidth="23655" windowHeight="91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K51" i="1" l="1"/>
  <c r="K50" i="1"/>
  <c r="K49" i="1"/>
  <c r="K52" i="1"/>
  <c r="G152" i="1" l="1"/>
  <c r="G149" i="1"/>
  <c r="G146" i="1"/>
  <c r="C146" i="1"/>
  <c r="C145" i="1"/>
  <c r="C140" i="1"/>
  <c r="E120" i="1"/>
  <c r="E119" i="1"/>
  <c r="N72" i="1"/>
  <c r="M72" i="1"/>
  <c r="L72" i="1"/>
  <c r="K72" i="1"/>
  <c r="I72" i="1"/>
  <c r="N49" i="1"/>
  <c r="A14" i="1"/>
  <c r="A10" i="1"/>
</calcChain>
</file>

<file path=xl/sharedStrings.xml><?xml version="1.0" encoding="utf-8"?>
<sst xmlns="http://schemas.openxmlformats.org/spreadsheetml/2006/main" count="153" uniqueCount="95">
  <si>
    <t>BERITA ACARA HASIL PELELANGAN PASCA KUALIFIKASI</t>
  </si>
  <si>
    <t>Nomor</t>
  </si>
  <si>
    <t>:</t>
  </si>
  <si>
    <t>Tanggal</t>
  </si>
  <si>
    <t>Lampiran</t>
  </si>
  <si>
    <t>1 (satu) berkas</t>
  </si>
  <si>
    <t>Nilai HPS</t>
  </si>
  <si>
    <t>I.</t>
  </si>
  <si>
    <t>Pengumuman Pelelangan Ulang</t>
  </si>
  <si>
    <t>http://lpse.riau.go.id</t>
  </si>
  <si>
    <t>Hari / Tanggal</t>
  </si>
  <si>
    <t xml:space="preserve">: </t>
  </si>
  <si>
    <t>II.</t>
  </si>
  <si>
    <t xml:space="preserve">Download Dokumen Pelelangan pada </t>
  </si>
  <si>
    <t>Hari/Tanggal</t>
  </si>
  <si>
    <t>Pukul</t>
  </si>
  <si>
    <t>Tempat</t>
  </si>
  <si>
    <t>III.</t>
  </si>
  <si>
    <t>Penjelasan Dokumen Pelelangan</t>
  </si>
  <si>
    <t>Alamat</t>
  </si>
  <si>
    <t>IV.</t>
  </si>
  <si>
    <t>Upload Dokumen Penawaran dan Kualifikasi</t>
  </si>
  <si>
    <t>V.</t>
  </si>
  <si>
    <t>Pembukaan File Dokumen Penawaran (dokumen penawaran harga, administrasi, teknis) serta Dokumen Kualifikasi</t>
  </si>
  <si>
    <t>Hasil dari Pembukaan Sampul Dokumen Penawaran sebagai berikut :</t>
  </si>
  <si>
    <t>Harga Penawaran</t>
  </si>
  <si>
    <t>VI.</t>
  </si>
  <si>
    <t>Evaluasi Penawaran</t>
  </si>
  <si>
    <t>Graha Menara Lancang Kuning Lantai 6</t>
  </si>
  <si>
    <t>Jalan Jend. Sudirman Pekanbaru</t>
  </si>
  <si>
    <t>VII.</t>
  </si>
  <si>
    <t>Evaluasi Dokumen Penawaran mengenai Penelitian terhadap :</t>
  </si>
  <si>
    <t xml:space="preserve">     1. Dokumen Administrasi </t>
  </si>
  <si>
    <t xml:space="preserve">     2. Dokumen Teknis</t>
  </si>
  <si>
    <t xml:space="preserve">     3. Dokumen Biaya</t>
  </si>
  <si>
    <t xml:space="preserve">     4. Dokumen Kualifikasi</t>
  </si>
  <si>
    <t>VIII.</t>
  </si>
  <si>
    <t>Kesimpulan dari Hasil Evaluasi Dokumen Penawaran sebagai berikut :</t>
  </si>
  <si>
    <t>No.</t>
  </si>
  <si>
    <t>NAMA PERUSAHAAN</t>
  </si>
  <si>
    <t>HASIL EVALUASI</t>
  </si>
  <si>
    <t>HASIL AKHIR</t>
  </si>
  <si>
    <t>HARGA PENAWARAN TERKOREKSI</t>
  </si>
  <si>
    <t>HPS</t>
  </si>
  <si>
    <t>ADM</t>
  </si>
  <si>
    <t>TEKNIS</t>
  </si>
  <si>
    <t>BIAYA</t>
  </si>
  <si>
    <t>KUALIFIKASI</t>
  </si>
  <si>
    <t>IX.</t>
  </si>
  <si>
    <t>Pembuktian Kualifikasi</t>
  </si>
  <si>
    <t>Nama Perusahaan</t>
  </si>
  <si>
    <t>Nama Wakil Direktur</t>
  </si>
  <si>
    <t>NPWP</t>
  </si>
  <si>
    <t>Alamat perusahaan</t>
  </si>
  <si>
    <t xml:space="preserve">Waktu Pelaksanaan Pekerjaan </t>
  </si>
  <si>
    <t>Demikianlah Berita Acara Hasil Pelelangan ini dibuat dan ditanda tangani untuk dapat dipergunakan sebagaimana mestinya.</t>
  </si>
  <si>
    <t>Menyetujui</t>
  </si>
  <si>
    <t>TAHUN ANGGARAN 2016</t>
  </si>
  <si>
    <t>1.</t>
  </si>
  <si>
    <t>: ...................................</t>
  </si>
  <si>
    <t>06 September 2016</t>
  </si>
  <si>
    <t>08.01 Wib s/d 13.00 Wib</t>
  </si>
  <si>
    <t>KELOMPOK KERJA UNIT LAYANAN PENGADAAN (Pokja 07/Dispenda/L)</t>
  </si>
  <si>
    <t>PADA DINAS PENDAPATAN  PROVINSI RIAU</t>
  </si>
  <si>
    <t>01/BAHP/Pokja 07/Dispenda/L/IX/2016</t>
  </si>
  <si>
    <t>BELANJA MODAL PENGADAAN MEUBELER DAN LEMARI</t>
  </si>
  <si>
    <t>Pada hari ini Selasa tanggal Enam Bulan September  Tahun Dua Ribu Enam Belas, Kami yang bertanda tangan dibawah ini Kelompok Kerja Unit Pelayanan Pengadaan  (Pokja 07/Dispenda/L) Pada Dinas Kesehatan Provinsi Riau Tahun Anggaran 2016 yang diangkat berdasarkan Surat Tugas Nomor :369/Adm.Pemb/BALP/VIII/L  tanggal 12 Agustus 2016, telah melakukan Evaluasi Dokumen Penawaran  Pascakualifikasi Pekerjaan tersebut di atas,  dengan hasil sebagai  berikut :</t>
  </si>
  <si>
    <t>Selasa, 30 Agustus  s/d Sabtu, 2 September 2016</t>
  </si>
  <si>
    <t>08,00 Wib s/d 16,30 Wib</t>
  </si>
  <si>
    <r>
      <t xml:space="preserve">Perusahaan / Rekanan yang mendaftar dan mengambil Dokumen Pelelangan sebanyak 170 </t>
    </r>
    <r>
      <rPr>
        <b/>
        <sz val="11"/>
        <color rgb="FFFF0000"/>
        <rFont val="Cambria"/>
        <family val="1"/>
        <scheme val="major"/>
      </rPr>
      <t xml:space="preserve"> (Seratus Tujuh Puluh )</t>
    </r>
    <r>
      <rPr>
        <sz val="11"/>
        <rFont val="Cambria"/>
        <family val="1"/>
        <scheme val="major"/>
      </rPr>
      <t xml:space="preserve"> Perusahaan</t>
    </r>
  </si>
  <si>
    <t>Kamis, 01 September 2016</t>
  </si>
  <si>
    <t>08.30 Wib s/d 09.30 Wib</t>
  </si>
  <si>
    <t>Jum'at, 2 September  s/d , Senin, 5 September 2016</t>
  </si>
  <si>
    <t>08,00 Wib s/d 08.00 Wib</t>
  </si>
  <si>
    <r>
      <t>Perusahaan / Rekanan yang mengupload Dokumen Penawaran sebanyak 10</t>
    </r>
    <r>
      <rPr>
        <b/>
        <sz val="11"/>
        <color rgb="FFFF0000"/>
        <rFont val="Cambria"/>
        <family val="1"/>
        <scheme val="major"/>
      </rPr>
      <t xml:space="preserve"> (Sepuluh)</t>
    </r>
    <r>
      <rPr>
        <sz val="11"/>
        <rFont val="Cambria"/>
        <family val="1"/>
        <scheme val="major"/>
      </rPr>
      <t xml:space="preserve"> Perusahaan.</t>
    </r>
  </si>
  <si>
    <t>Senin, 5 September 2016</t>
  </si>
  <si>
    <t>08.30 Wib s/d 23.59 Wib</t>
  </si>
  <si>
    <t>CV.MULIA BERSAMA</t>
  </si>
  <si>
    <t>CV.ARA MANDIRI</t>
  </si>
  <si>
    <t>CV.MH ALBASITU</t>
  </si>
  <si>
    <t>CV.ARYAN ABADI</t>
  </si>
  <si>
    <t>Senin, 05 September 2016 s/d Rabu, 07 September 2016</t>
  </si>
  <si>
    <t>Kamis, 08 September 2016</t>
  </si>
  <si>
    <t>08.00 s/d 16.00 WIB</t>
  </si>
  <si>
    <t>Pada saat Pembuktian Kualifikasi dan Verifikasi CV.MH ALBASITU dapat menunjukkan seluruh Dokumen Asli pendukung sesuai dengan Dokumen Penawaran, sehingga dapat diusulkan sebagai calon pemenang.</t>
  </si>
  <si>
    <r>
      <t xml:space="preserve">Berdasarkan Hasil Evaluasi Dokumen Penawaran di atas dan Hasil Pembuktian Kualifikasi dan Verifikasi serta sesuai dengan Peraturan Presiden No. 54 Tahun 2010 tentang Pengadaan Barang/Jasa Pemerintah yang terakhir diubah dengan Peraturan Presiden No. 4 Tahun 2015 beserta petunjuk teknisnya, maka Pokja berkesimpulan pelelangan </t>
    </r>
    <r>
      <rPr>
        <b/>
        <sz val="11"/>
        <rFont val="Cambria"/>
        <family val="1"/>
      </rPr>
      <t xml:space="preserve">Pekerjaan Pengadaan Meubeler dan Lemari Pada Dinas Pendapatan Provinsi Riau, </t>
    </r>
    <r>
      <rPr>
        <sz val="11"/>
        <rFont val="Cambria"/>
        <family val="1"/>
      </rPr>
      <t xml:space="preserve"> dinyatakan sah dan telah memenuhi ketentuan dan peraturan peraturan lainnya serta Pokja menetapkan calon pemenang sebagai berikut :</t>
    </r>
  </si>
  <si>
    <t>HELTI DIANA</t>
  </si>
  <si>
    <t>66.449.188.3-216.000</t>
  </si>
  <si>
    <t>Jl.Pinang Gg.Pinang No.25 Pekanbaru</t>
  </si>
  <si>
    <t>( Satu Milyar, Seratus Sembilan Puluh Delapan Juta  Tujuh Ratus Sepuluh Ribu Rupiah )</t>
  </si>
  <si>
    <t>75 ( Tujuh Puluh Lima ) Hari Kalender</t>
  </si>
  <si>
    <t>MUHAMMAD WAHYUDI</t>
  </si>
  <si>
    <t>HARI SETIADI.SH.MH</t>
  </si>
  <si>
    <t>EVAN TRI OKTA RAHDJA,SE</t>
  </si>
  <si>
    <t>PADA DINAS PENDAPATAN PROVINSI RIAU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</si>
</sst>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&quot;Rp&quot;* #,##0_);_(&quot;Rp&quot;* \(#,##0\);_(&quot;Rp&quot;* &quot;-&quot;_);_(@_)"/>
    <numFmt numFmtId="165" formatCode="_([$Rp-421]* #,##0_);_([$Rp-421]* \(#,##0\);_([$Rp-421]* &quot;-&quot;_);_(@_)"/>
    <numFmt numFmtId="166" formatCode="_([$Rp-421]* #,##0.00_);_([$Rp-421]* \(#,##0.00\);_([$Rp-421]* &quot;-&quot;??_);_(@_)"/>
    <numFmt numFmtId="167" formatCode="_([$Rp-421]* #,##0_);_([$Rp-421]* \(#,##0\);_([$Rp-421]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mbria"/>
      <family val="1"/>
      <scheme val="major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1"/>
      <color indexed="8"/>
      <name val="Calibri"/>
      <family val="2"/>
    </font>
    <font>
      <sz val="12"/>
      <name val="Cambria"/>
      <family val="1"/>
      <scheme val="major"/>
    </font>
    <font>
      <sz val="11"/>
      <name val="Cambria"/>
      <family val="1"/>
    </font>
    <font>
      <b/>
      <sz val="11"/>
      <name val="Cambria"/>
      <family val="1"/>
    </font>
    <font>
      <u/>
      <sz val="7.5"/>
      <color indexed="12"/>
      <name val="Arial"/>
      <family val="2"/>
    </font>
    <font>
      <u/>
      <sz val="11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1"/>
      <color theme="0"/>
      <name val="Cambria"/>
      <family val="1"/>
      <scheme val="major"/>
    </font>
    <font>
      <sz val="10"/>
      <color rgb="FFFF0000"/>
      <name val="Arial"/>
      <family val="2"/>
    </font>
    <font>
      <sz val="10"/>
      <color theme="0"/>
      <name val="Cambria"/>
      <family val="1"/>
      <scheme val="major"/>
    </font>
    <font>
      <b/>
      <sz val="10"/>
      <color theme="0"/>
      <name val="Cambria"/>
      <family val="1"/>
      <scheme val="major"/>
    </font>
    <font>
      <b/>
      <u/>
      <sz val="12"/>
      <color theme="0"/>
      <name val="Cambria"/>
      <family val="1"/>
      <scheme val="major"/>
    </font>
    <font>
      <b/>
      <u/>
      <sz val="12"/>
      <name val="Cambria"/>
      <family val="1"/>
      <scheme val="major"/>
    </font>
    <font>
      <sz val="12"/>
      <color theme="0"/>
      <name val="Cambria"/>
      <family val="1"/>
      <scheme val="major"/>
    </font>
    <font>
      <b/>
      <u/>
      <sz val="10"/>
      <color theme="0"/>
      <name val="Cambria"/>
      <family val="1"/>
      <scheme val="major"/>
    </font>
    <font>
      <b/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7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3" borderId="0" xfId="3" applyFont="1" applyFill="1" applyBorder="1"/>
    <xf numFmtId="0" fontId="4" fillId="2" borderId="8" xfId="0" applyFont="1" applyFill="1" applyBorder="1"/>
    <xf numFmtId="15" fontId="4" fillId="2" borderId="0" xfId="0" quotePrefix="1" applyNumberFormat="1" applyFont="1" applyFill="1" applyBorder="1"/>
    <xf numFmtId="165" fontId="4" fillId="2" borderId="0" xfId="0" quotePrefix="1" applyNumberFormat="1" applyFont="1" applyFill="1" applyBorder="1" applyAlignment="1">
      <alignment wrapText="1"/>
    </xf>
    <xf numFmtId="0" fontId="4" fillId="2" borderId="4" xfId="0" applyFont="1" applyFill="1" applyBorder="1"/>
    <xf numFmtId="0" fontId="4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5" fillId="2" borderId="0" xfId="0" applyFont="1" applyFill="1"/>
    <xf numFmtId="0" fontId="11" fillId="2" borderId="0" xfId="4" applyFont="1" applyFill="1" applyAlignment="1" applyProtection="1"/>
    <xf numFmtId="0" fontId="12" fillId="2" borderId="0" xfId="0" applyFont="1" applyFill="1"/>
    <xf numFmtId="15" fontId="4" fillId="2" borderId="0" xfId="0" quotePrefix="1" applyNumberFormat="1" applyFont="1" applyFill="1"/>
    <xf numFmtId="0" fontId="4" fillId="2" borderId="0" xfId="0" applyFont="1" applyFill="1" applyAlignment="1">
      <alignment horizontal="center"/>
    </xf>
    <xf numFmtId="0" fontId="14" fillId="2" borderId="0" xfId="0" applyFont="1" applyFill="1"/>
    <xf numFmtId="0" fontId="4" fillId="2" borderId="0" xfId="0" quotePrefix="1" applyFont="1" applyFill="1"/>
    <xf numFmtId="0" fontId="4" fillId="2" borderId="14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2" borderId="14" xfId="0" applyFont="1" applyFill="1" applyBorder="1" applyAlignment="1">
      <alignment horizontal="center"/>
    </xf>
    <xf numFmtId="0" fontId="4" fillId="2" borderId="12" xfId="0" applyFont="1" applyFill="1" applyBorder="1"/>
    <xf numFmtId="0" fontId="4" fillId="2" borderId="13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9" xfId="0" applyFont="1" applyFill="1" applyBorder="1" applyAlignment="1">
      <alignment horizontal="center"/>
    </xf>
    <xf numFmtId="0" fontId="12" fillId="2" borderId="20" xfId="0" applyFont="1" applyFill="1" applyBorder="1"/>
    <xf numFmtId="0" fontId="4" fillId="2" borderId="21" xfId="0" applyFont="1" applyFill="1" applyBorder="1"/>
    <xf numFmtId="0" fontId="4" fillId="2" borderId="20" xfId="0" applyFont="1" applyFill="1" applyBorder="1"/>
    <xf numFmtId="167" fontId="12" fillId="2" borderId="22" xfId="0" applyNumberFormat="1" applyFont="1" applyFill="1" applyBorder="1"/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3" xfId="0" applyFont="1" applyFill="1" applyBorder="1"/>
    <xf numFmtId="0" fontId="4" fillId="2" borderId="24" xfId="0" applyFont="1" applyFill="1" applyBorder="1"/>
    <xf numFmtId="0" fontId="4" fillId="2" borderId="25" xfId="0" applyFont="1" applyFill="1" applyBorder="1"/>
    <xf numFmtId="0" fontId="4" fillId="2" borderId="26" xfId="0" applyFont="1" applyFill="1" applyBorder="1"/>
    <xf numFmtId="0" fontId="4" fillId="2" borderId="0" xfId="0" applyFont="1" applyFill="1" applyAlignment="1">
      <alignment vertical="top" wrapText="1"/>
    </xf>
    <xf numFmtId="15" fontId="4" fillId="2" borderId="0" xfId="0" applyNumberFormat="1" applyFont="1" applyFill="1"/>
    <xf numFmtId="0" fontId="4" fillId="2" borderId="0" xfId="0" applyFont="1" applyFill="1" applyAlignment="1">
      <alignment horizontal="justify" vertical="top" wrapText="1"/>
    </xf>
    <xf numFmtId="0" fontId="7" fillId="2" borderId="0" xfId="3" applyFont="1" applyFill="1" applyAlignment="1">
      <alignment horizontal="left" vertical="top" indent="2"/>
    </xf>
    <xf numFmtId="0" fontId="13" fillId="2" borderId="0" xfId="0" applyFont="1" applyFill="1" applyAlignment="1">
      <alignment vertical="top"/>
    </xf>
    <xf numFmtId="0" fontId="12" fillId="2" borderId="0" xfId="0" applyFont="1" applyFill="1" applyAlignment="1">
      <alignment horizontal="justify" vertical="top" wrapText="1"/>
    </xf>
    <xf numFmtId="0" fontId="12" fillId="2" borderId="0" xfId="0" applyFont="1" applyFill="1" applyAlignment="1">
      <alignment vertical="top"/>
    </xf>
    <xf numFmtId="164" fontId="12" fillId="2" borderId="0" xfId="2" applyNumberFormat="1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0" fontId="16" fillId="2" borderId="0" xfId="0" applyFont="1" applyFill="1" applyAlignment="1">
      <alignment horizontal="center"/>
    </xf>
    <xf numFmtId="0" fontId="5" fillId="2" borderId="0" xfId="0" applyFont="1" applyFill="1" applyAlignment="1">
      <alignment vertical="top"/>
    </xf>
    <xf numFmtId="0" fontId="17" fillId="2" borderId="0" xfId="0" applyFont="1" applyFill="1"/>
    <xf numFmtId="0" fontId="5" fillId="2" borderId="0" xfId="0" applyFont="1" applyFill="1" applyAlignment="1">
      <alignment vertical="center"/>
    </xf>
    <xf numFmtId="0" fontId="16" fillId="2" borderId="0" xfId="0" applyFont="1" applyFill="1"/>
    <xf numFmtId="0" fontId="7" fillId="2" borderId="0" xfId="0" applyFont="1" applyFill="1"/>
    <xf numFmtId="0" fontId="7" fillId="2" borderId="0" xfId="0" quotePrefix="1" applyFont="1" applyFill="1" applyAlignment="1">
      <alignment horizontal="right"/>
    </xf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21" fillId="2" borderId="0" xfId="0" applyFont="1" applyFill="1" applyAlignment="1">
      <alignment horizontal="center"/>
    </xf>
    <xf numFmtId="0" fontId="22" fillId="2" borderId="0" xfId="0" applyFont="1" applyFill="1" applyAlignment="1">
      <alignment horizontal="right"/>
    </xf>
    <xf numFmtId="0" fontId="22" fillId="2" borderId="0" xfId="0" applyFont="1" applyFill="1"/>
    <xf numFmtId="0" fontId="7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23" fillId="2" borderId="0" xfId="0" applyFont="1" applyFill="1"/>
    <xf numFmtId="0" fontId="24" fillId="2" borderId="0" xfId="0" applyFont="1" applyFill="1"/>
    <xf numFmtId="167" fontId="23" fillId="2" borderId="22" xfId="0" applyNumberFormat="1" applyFont="1" applyFill="1" applyBorder="1"/>
    <xf numFmtId="166" fontId="12" fillId="2" borderId="0" xfId="1" applyNumberFormat="1" applyFont="1" applyFill="1" applyAlignment="1">
      <alignment horizontal="center"/>
    </xf>
    <xf numFmtId="10" fontId="4" fillId="2" borderId="0" xfId="1" applyNumberFormat="1" applyFont="1" applyFill="1" applyAlignment="1">
      <alignment horizontal="center"/>
    </xf>
    <xf numFmtId="166" fontId="23" fillId="2" borderId="0" xfId="1" applyNumberFormat="1" applyFont="1" applyFill="1" applyAlignment="1">
      <alignment horizontal="center"/>
    </xf>
    <xf numFmtId="41" fontId="4" fillId="2" borderId="20" xfId="2" applyFont="1" applyFill="1" applyBorder="1" applyAlignment="1">
      <alignment horizontal="center"/>
    </xf>
    <xf numFmtId="41" fontId="4" fillId="2" borderId="21" xfId="2" applyFont="1" applyFill="1" applyBorder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justify" vertical="top" wrapText="1"/>
    </xf>
    <xf numFmtId="41" fontId="12" fillId="2" borderId="0" xfId="2" applyFont="1" applyFill="1" applyAlignment="1">
      <alignment vertical="top" wrapText="1"/>
    </xf>
    <xf numFmtId="0" fontId="15" fillId="0" borderId="0" xfId="0" applyFont="1" applyAlignment="1">
      <alignment vertical="top" wrapText="1"/>
    </xf>
    <xf numFmtId="0" fontId="4" fillId="2" borderId="2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textRotation="90" wrapText="1"/>
    </xf>
    <xf numFmtId="0" fontId="4" fillId="2" borderId="13" xfId="0" applyFont="1" applyFill="1" applyBorder="1" applyAlignment="1">
      <alignment horizontal="center" vertical="center" textRotation="90" wrapText="1"/>
    </xf>
    <xf numFmtId="0" fontId="4" fillId="2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top" wrapText="1"/>
    </xf>
    <xf numFmtId="0" fontId="7" fillId="2" borderId="0" xfId="3" applyFont="1" applyFill="1" applyBorder="1" applyAlignment="1">
      <alignment horizontal="center" vertical="top" wrapText="1"/>
    </xf>
    <xf numFmtId="0" fontId="7" fillId="2" borderId="8" xfId="3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5" fontId="4" fillId="2" borderId="0" xfId="0" quotePrefix="1" applyNumberFormat="1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166" fontId="4" fillId="2" borderId="5" xfId="0" applyNumberFormat="1" applyFont="1" applyFill="1" applyBorder="1" applyAlignment="1">
      <alignment horizontal="center"/>
    </xf>
  </cellXfs>
  <cellStyles count="5">
    <cellStyle name="Comma" xfId="1" builtinId="3"/>
    <cellStyle name="Comma [0]" xfId="2" builtinId="6"/>
    <cellStyle name="Hyperlink" xfId="4" builtinId="8"/>
    <cellStyle name="Normal" xfId="0" builtinId="0"/>
    <cellStyle name="Normal_EVALUASI CLEANING SERVICE GELANGGANG REMAJA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VALUASI%20%20PENGADAAN%20TAMAN%20BACAAN%20MASYARAK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SIL BUKA SAMPUL"/>
      <sheetName val="REKAP PEMBUKAAN SAMPUL"/>
      <sheetName val="BA BUKA SAMPUL"/>
      <sheetName val="EV-ADM"/>
      <sheetName val="EV-TEKNIS (2)"/>
      <sheetName val="EV BIAYA"/>
      <sheetName val="EV-KUALIFIKASI"/>
      <sheetName val="EVALUASI TEKNIS 1"/>
      <sheetName val="EVALUASI TEKNIS 1 (2)"/>
      <sheetName val="EV-BIAYA"/>
      <sheetName val="EV-KUALI"/>
      <sheetName val="HASIL EVALUASI"/>
      <sheetName val="Sheet1"/>
      <sheetName val="BA. HSL EVA"/>
      <sheetName val="UND (2)"/>
      <sheetName val="BA-KLARV (2)"/>
      <sheetName val="BAHP"/>
      <sheetName val="TAP"/>
      <sheetName val="PENGUMUMAN"/>
      <sheetName val="Sheet3"/>
      <sheetName val="BA-timpang (2)"/>
      <sheetName val="KOREKSI ARITMATIK 1 (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G18" t="str">
            <v>MS</v>
          </cell>
          <cell r="H18" t="str">
            <v>MS</v>
          </cell>
          <cell r="I18" t="str">
            <v>MS</v>
          </cell>
          <cell r="J18" t="str">
            <v>MS</v>
          </cell>
          <cell r="K18" t="str">
            <v>MEMENUHI SYARAT</v>
          </cell>
        </row>
      </sheetData>
      <sheetData sheetId="12"/>
      <sheetData sheetId="13">
        <row r="7">
          <cell r="A7" t="str">
            <v>PEKERJAAN :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2">
          <cell r="A12" t="str">
            <v>KEGIATAN :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</sheetData>
      <sheetData sheetId="14">
        <row r="11">
          <cell r="I11" t="str">
            <v>CV. ARINDO KARYA</v>
          </cell>
        </row>
        <row r="34">
          <cell r="E34" t="str">
            <v xml:space="preserve">Ruang Unit Layanan Pengadaan Gedung Menara Lancang Kuning Lantai 6 </v>
          </cell>
        </row>
        <row r="35">
          <cell r="E35" t="str">
            <v>Jalan Jend. Sudriman No. 460  Pekanbaru.</v>
          </cell>
        </row>
      </sheetData>
      <sheetData sheetId="15">
        <row r="83">
          <cell r="H83" t="str">
            <v>Ketua</v>
          </cell>
        </row>
        <row r="84">
          <cell r="A84" t="str">
            <v>CITRA PATI</v>
          </cell>
        </row>
        <row r="85">
          <cell r="A85" t="str">
            <v>Direktris</v>
          </cell>
        </row>
        <row r="86">
          <cell r="H86" t="str">
            <v>Sekretaris</v>
          </cell>
        </row>
        <row r="89">
          <cell r="H89" t="str">
            <v>Anggota</v>
          </cell>
        </row>
      </sheetData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pse.riau.go.id/" TargetMode="External"/><Relationship Id="rId2" Type="http://schemas.openxmlformats.org/officeDocument/2006/relationships/hyperlink" Target="http://lpse.riau.go.id/" TargetMode="External"/><Relationship Id="rId1" Type="http://schemas.openxmlformats.org/officeDocument/2006/relationships/hyperlink" Target="http://lpse.riau.go.id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lpse.riau.go.i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154"/>
  <sheetViews>
    <sheetView tabSelected="1" topLeftCell="A4" workbookViewId="0">
      <selection activeCell="J13" sqref="J13"/>
    </sheetView>
  </sheetViews>
  <sheetFormatPr defaultColWidth="9.140625" defaultRowHeight="12.75" x14ac:dyDescent="0.2"/>
  <cols>
    <col min="1" max="1" width="4.5703125" style="1" customWidth="1"/>
    <col min="2" max="2" width="6" style="1" customWidth="1"/>
    <col min="3" max="3" width="29" style="1" customWidth="1"/>
    <col min="4" max="4" width="3.140625" style="1" customWidth="1"/>
    <col min="5" max="5" width="17.5703125" style="1" customWidth="1"/>
    <col min="6" max="6" width="2.85546875" style="1" customWidth="1"/>
    <col min="7" max="7" width="6.5703125" style="1" customWidth="1"/>
    <col min="8" max="8" width="12.42578125" style="1" customWidth="1"/>
    <col min="9" max="9" width="6.42578125" style="1" customWidth="1"/>
    <col min="10" max="10" width="2.28515625" style="1" customWidth="1"/>
    <col min="11" max="11" width="10.85546875" style="1" customWidth="1"/>
    <col min="12" max="13" width="5.7109375" style="1" customWidth="1"/>
    <col min="14" max="14" width="9.140625" style="1"/>
    <col min="15" max="15" width="33" style="1" customWidth="1"/>
    <col min="16" max="16384" width="9.140625" style="1"/>
  </cols>
  <sheetData>
    <row r="4" spans="1:15" ht="18" x14ac:dyDescent="0.25">
      <c r="A4" s="106" t="s">
        <v>62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ht="18" x14ac:dyDescent="0.25">
      <c r="A5" s="106" t="s">
        <v>63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ht="18" x14ac:dyDescent="0.25">
      <c r="A6" s="106" t="s">
        <v>57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ht="14.25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2">
      <c r="A8" s="107" t="s">
        <v>0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9"/>
    </row>
    <row r="9" spans="1:15" x14ac:dyDescent="0.2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2"/>
    </row>
    <row r="10" spans="1:15" ht="14.25" x14ac:dyDescent="0.2">
      <c r="A10" s="91" t="str">
        <f>'[1]BA. HSL EVA'!A7:G7</f>
        <v>PEKERJAAN :</v>
      </c>
      <c r="B10" s="92"/>
      <c r="C10" s="92"/>
      <c r="D10" s="92"/>
      <c r="E10" s="92"/>
      <c r="F10" s="92"/>
      <c r="G10" s="93"/>
      <c r="H10" s="3"/>
      <c r="I10" s="4"/>
      <c r="J10" s="4"/>
      <c r="K10" s="4"/>
      <c r="L10" s="4"/>
      <c r="M10" s="4"/>
      <c r="N10" s="4"/>
      <c r="O10" s="5"/>
    </row>
    <row r="11" spans="1:15" ht="15" customHeight="1" x14ac:dyDescent="0.2">
      <c r="A11" s="113" t="s">
        <v>65</v>
      </c>
      <c r="B11" s="114"/>
      <c r="C11" s="114"/>
      <c r="D11" s="114"/>
      <c r="E11" s="114"/>
      <c r="F11" s="114"/>
      <c r="G11" s="115"/>
      <c r="H11" s="6" t="s">
        <v>1</v>
      </c>
      <c r="I11" s="7"/>
      <c r="J11" s="8" t="s">
        <v>2</v>
      </c>
      <c r="K11" s="9" t="s">
        <v>64</v>
      </c>
      <c r="L11" s="7"/>
      <c r="M11" s="7"/>
      <c r="N11" s="7"/>
      <c r="O11" s="10"/>
    </row>
    <row r="12" spans="1:15" ht="15" customHeight="1" x14ac:dyDescent="0.2">
      <c r="A12" s="113"/>
      <c r="B12" s="114"/>
      <c r="C12" s="114"/>
      <c r="D12" s="114"/>
      <c r="E12" s="114"/>
      <c r="F12" s="114"/>
      <c r="G12" s="115"/>
      <c r="H12" s="6" t="s">
        <v>3</v>
      </c>
      <c r="I12" s="7"/>
      <c r="J12" s="8" t="s">
        <v>2</v>
      </c>
      <c r="K12" s="11" t="s">
        <v>60</v>
      </c>
      <c r="L12" s="7"/>
      <c r="M12" s="7"/>
      <c r="N12" s="7"/>
      <c r="O12" s="10"/>
    </row>
    <row r="13" spans="1:15" ht="15" customHeight="1" x14ac:dyDescent="0.2">
      <c r="A13" s="113"/>
      <c r="B13" s="114"/>
      <c r="C13" s="114"/>
      <c r="D13" s="114"/>
      <c r="E13" s="114"/>
      <c r="F13" s="114"/>
      <c r="G13" s="115"/>
      <c r="H13" s="6" t="s">
        <v>4</v>
      </c>
      <c r="I13" s="7"/>
      <c r="J13" s="8" t="s">
        <v>2</v>
      </c>
      <c r="K13" s="7" t="s">
        <v>5</v>
      </c>
      <c r="L13" s="7"/>
      <c r="M13" s="7"/>
      <c r="N13" s="7"/>
      <c r="O13" s="10"/>
    </row>
    <row r="14" spans="1:15" ht="14.25" x14ac:dyDescent="0.2">
      <c r="A14" s="116" t="str">
        <f>'[1]BA. HSL EVA'!A12:G12</f>
        <v>KEGIATAN :</v>
      </c>
      <c r="B14" s="117"/>
      <c r="C14" s="117"/>
      <c r="D14" s="117"/>
      <c r="E14" s="117"/>
      <c r="F14" s="117"/>
      <c r="G14" s="118"/>
      <c r="H14" s="6" t="s">
        <v>6</v>
      </c>
      <c r="I14" s="7"/>
      <c r="J14" s="8" t="s">
        <v>2</v>
      </c>
      <c r="K14" s="119">
        <v>1208184000</v>
      </c>
      <c r="L14" s="119"/>
      <c r="M14" s="119"/>
      <c r="N14" s="12"/>
      <c r="O14" s="10"/>
    </row>
    <row r="15" spans="1:15" ht="14.25" x14ac:dyDescent="0.2">
      <c r="A15" s="120" t="s">
        <v>65</v>
      </c>
      <c r="B15" s="121"/>
      <c r="C15" s="121"/>
      <c r="D15" s="121"/>
      <c r="E15" s="121"/>
      <c r="F15" s="121"/>
      <c r="G15" s="122"/>
      <c r="H15" s="6"/>
      <c r="I15" s="7"/>
      <c r="J15" s="8"/>
      <c r="K15" s="7"/>
      <c r="L15" s="7"/>
      <c r="M15" s="7"/>
      <c r="N15" s="7"/>
      <c r="O15" s="10"/>
    </row>
    <row r="16" spans="1:15" ht="14.25" x14ac:dyDescent="0.2">
      <c r="A16" s="123"/>
      <c r="B16" s="124"/>
      <c r="C16" s="124"/>
      <c r="D16" s="124"/>
      <c r="E16" s="124"/>
      <c r="F16" s="124"/>
      <c r="G16" s="125"/>
      <c r="H16" s="13"/>
      <c r="I16" s="14"/>
      <c r="J16" s="15"/>
      <c r="K16" s="126"/>
      <c r="L16" s="126"/>
      <c r="M16" s="126"/>
      <c r="N16" s="126"/>
      <c r="O16" s="16"/>
    </row>
    <row r="17" spans="1:15" ht="14.25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 customHeight="1" x14ac:dyDescent="0.2">
      <c r="A18" s="78" t="s">
        <v>66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1:15" ht="12.75" customHeight="1" x14ac:dyDescent="0.2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</row>
    <row r="20" spans="1:15" ht="12.75" customHeight="1" x14ac:dyDescent="0.2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</row>
    <row r="21" spans="1:15" ht="12.75" customHeight="1" x14ac:dyDescent="0.2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</row>
    <row r="22" spans="1:15" ht="12.75" customHeight="1" x14ac:dyDescent="0.2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1:15" ht="30" customHeight="1" x14ac:dyDescent="0.2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</row>
    <row r="24" spans="1:15" ht="14.25" x14ac:dyDescent="0.2">
      <c r="A24" s="17" t="s">
        <v>7</v>
      </c>
      <c r="B24" s="17" t="s">
        <v>8</v>
      </c>
      <c r="C24" s="2"/>
      <c r="D24" s="18" t="s">
        <v>9</v>
      </c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4.25" x14ac:dyDescent="0.2">
      <c r="A25" s="2"/>
      <c r="B25" s="2" t="s">
        <v>10</v>
      </c>
      <c r="C25" s="2"/>
      <c r="D25" s="2" t="s">
        <v>11</v>
      </c>
      <c r="E25" s="2" t="s">
        <v>67</v>
      </c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4.2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4.25" x14ac:dyDescent="0.2">
      <c r="A27" s="17" t="s">
        <v>12</v>
      </c>
      <c r="B27" s="17" t="s">
        <v>13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4.25" x14ac:dyDescent="0.2">
      <c r="A28" s="2"/>
      <c r="B28" s="2" t="s">
        <v>14</v>
      </c>
      <c r="C28" s="2"/>
      <c r="D28" s="2" t="s">
        <v>11</v>
      </c>
      <c r="E28" s="2" t="s">
        <v>67</v>
      </c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4.25" x14ac:dyDescent="0.2">
      <c r="A29" s="2"/>
      <c r="B29" s="2" t="s">
        <v>15</v>
      </c>
      <c r="C29" s="2"/>
      <c r="D29" s="2" t="s">
        <v>11</v>
      </c>
      <c r="E29" s="2" t="s">
        <v>68</v>
      </c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4.25" x14ac:dyDescent="0.2">
      <c r="A30" s="2"/>
      <c r="B30" s="2" t="s">
        <v>16</v>
      </c>
      <c r="C30" s="2"/>
      <c r="D30" s="2" t="s">
        <v>11</v>
      </c>
      <c r="E30" s="18" t="s">
        <v>9</v>
      </c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4.25" x14ac:dyDescent="0.2">
      <c r="A31" s="2"/>
      <c r="B31" s="2" t="s">
        <v>69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4.2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4.25" x14ac:dyDescent="0.2">
      <c r="A33" s="17" t="s">
        <v>17</v>
      </c>
      <c r="B33" s="17" t="s">
        <v>18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4.25" x14ac:dyDescent="0.2">
      <c r="A34" s="2"/>
      <c r="B34" s="2" t="s">
        <v>14</v>
      </c>
      <c r="C34" s="2"/>
      <c r="D34" s="2" t="s">
        <v>11</v>
      </c>
      <c r="E34" s="19" t="s">
        <v>70</v>
      </c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4.25" x14ac:dyDescent="0.2">
      <c r="A35" s="2"/>
      <c r="B35" s="2" t="s">
        <v>15</v>
      </c>
      <c r="C35" s="2"/>
      <c r="D35" s="2" t="s">
        <v>11</v>
      </c>
      <c r="E35" s="2" t="s">
        <v>71</v>
      </c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4.25" x14ac:dyDescent="0.2">
      <c r="A36" s="2"/>
      <c r="B36" s="2" t="s">
        <v>19</v>
      </c>
      <c r="C36" s="2"/>
      <c r="D36" s="2" t="s">
        <v>11</v>
      </c>
      <c r="E36" s="18" t="s">
        <v>9</v>
      </c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4.25" x14ac:dyDescent="0.2">
      <c r="A37" s="17"/>
      <c r="B37" s="1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4.25" x14ac:dyDescent="0.2">
      <c r="A38" s="17" t="s">
        <v>20</v>
      </c>
      <c r="B38" s="17" t="s">
        <v>21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4.25" x14ac:dyDescent="0.2">
      <c r="A39" s="2"/>
      <c r="B39" s="2" t="s">
        <v>14</v>
      </c>
      <c r="C39" s="2"/>
      <c r="D39" s="2" t="s">
        <v>11</v>
      </c>
      <c r="E39" s="19" t="s">
        <v>72</v>
      </c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4.25" x14ac:dyDescent="0.2">
      <c r="A40" s="2"/>
      <c r="B40" s="2" t="s">
        <v>15</v>
      </c>
      <c r="C40" s="2"/>
      <c r="D40" s="2" t="s">
        <v>11</v>
      </c>
      <c r="E40" s="2" t="s">
        <v>73</v>
      </c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4.25" x14ac:dyDescent="0.2">
      <c r="A41" s="2"/>
      <c r="B41" s="2" t="s">
        <v>19</v>
      </c>
      <c r="C41" s="2"/>
      <c r="D41" s="2" t="s">
        <v>11</v>
      </c>
      <c r="E41" s="18" t="s">
        <v>9</v>
      </c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4.25" x14ac:dyDescent="0.2">
      <c r="A42" s="2"/>
      <c r="B42" s="2" t="s">
        <v>74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4.2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4.25" x14ac:dyDescent="0.2">
      <c r="A44" s="17" t="s">
        <v>22</v>
      </c>
      <c r="B44" s="17" t="s">
        <v>23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4.25" x14ac:dyDescent="0.2">
      <c r="A45" s="2"/>
      <c r="B45" s="2" t="s">
        <v>14</v>
      </c>
      <c r="C45" s="2"/>
      <c r="D45" s="2" t="s">
        <v>11</v>
      </c>
      <c r="E45" s="20" t="s">
        <v>75</v>
      </c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4.25" x14ac:dyDescent="0.2">
      <c r="A46" s="2"/>
      <c r="B46" s="2" t="s">
        <v>15</v>
      </c>
      <c r="C46" s="2"/>
      <c r="D46" s="2" t="s">
        <v>11</v>
      </c>
      <c r="E46" s="2" t="s">
        <v>76</v>
      </c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4.2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4.25" x14ac:dyDescent="0.2">
      <c r="A48" s="2"/>
      <c r="B48" s="2" t="s">
        <v>24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5.75" customHeight="1" x14ac:dyDescent="0.2">
      <c r="A49" s="2"/>
      <c r="B49" s="21">
        <v>1</v>
      </c>
      <c r="C49" s="69" t="s">
        <v>77</v>
      </c>
      <c r="D49" s="2"/>
      <c r="E49" s="2" t="s">
        <v>25</v>
      </c>
      <c r="F49" s="74">
        <v>966680000</v>
      </c>
      <c r="G49" s="74"/>
      <c r="H49" s="74"/>
      <c r="I49" s="74"/>
      <c r="K49" s="73">
        <f>F49/K14</f>
        <v>0.800109917032505</v>
      </c>
      <c r="L49" s="73"/>
      <c r="M49" s="73"/>
      <c r="N49" s="22" t="e">
        <f>#REF!</f>
        <v>#REF!</v>
      </c>
    </row>
    <row r="50" spans="1:15" ht="15.75" customHeight="1" x14ac:dyDescent="0.2">
      <c r="A50" s="2"/>
      <c r="B50" s="21">
        <v>2</v>
      </c>
      <c r="C50" s="69" t="s">
        <v>78</v>
      </c>
      <c r="D50" s="2"/>
      <c r="E50" s="2" t="s">
        <v>25</v>
      </c>
      <c r="F50" s="74">
        <v>1063348000</v>
      </c>
      <c r="G50" s="74"/>
      <c r="H50" s="74"/>
      <c r="I50" s="74"/>
      <c r="K50" s="73">
        <f>F50/K14</f>
        <v>0.88012090873575544</v>
      </c>
      <c r="L50" s="73"/>
      <c r="M50" s="73"/>
      <c r="N50" s="22"/>
    </row>
    <row r="51" spans="1:15" ht="15.75" customHeight="1" x14ac:dyDescent="0.2">
      <c r="A51" s="2"/>
      <c r="B51" s="21">
        <v>3</v>
      </c>
      <c r="C51" s="70" t="s">
        <v>80</v>
      </c>
      <c r="E51" s="2" t="s">
        <v>25</v>
      </c>
      <c r="F51" s="74">
        <v>1170400000</v>
      </c>
      <c r="G51" s="74"/>
      <c r="H51" s="74"/>
      <c r="I51" s="74"/>
      <c r="K51" s="73">
        <f>F51/K14</f>
        <v>0.96872661779993774</v>
      </c>
      <c r="L51" s="73"/>
      <c r="M51" s="73"/>
      <c r="N51" s="2"/>
    </row>
    <row r="52" spans="1:15" ht="15.75" customHeight="1" x14ac:dyDescent="0.2">
      <c r="A52" s="2"/>
      <c r="B52" s="21">
        <v>4</v>
      </c>
      <c r="C52" s="69" t="s">
        <v>79</v>
      </c>
      <c r="D52" s="2"/>
      <c r="E52" s="2" t="s">
        <v>25</v>
      </c>
      <c r="F52" s="74">
        <v>1198710000</v>
      </c>
      <c r="G52" s="74"/>
      <c r="H52" s="74"/>
      <c r="I52" s="74"/>
      <c r="K52" s="73">
        <f>F52/$K$14*100%</f>
        <v>0.99215847917204669</v>
      </c>
      <c r="L52" s="73"/>
      <c r="M52" s="73"/>
      <c r="N52" s="22"/>
    </row>
    <row r="53" spans="1:15" ht="14.25" x14ac:dyDescent="0.2">
      <c r="A53" s="2"/>
      <c r="B53" s="2"/>
      <c r="C53" s="2"/>
      <c r="D53" s="2"/>
      <c r="E53" s="2"/>
      <c r="F53" s="72"/>
      <c r="G53" s="72"/>
      <c r="H53" s="72"/>
      <c r="I53" s="72"/>
      <c r="K53" s="73"/>
      <c r="L53" s="73"/>
      <c r="M53" s="73"/>
      <c r="N53" s="2"/>
      <c r="O53" s="2"/>
    </row>
    <row r="54" spans="1:15" ht="14.25" x14ac:dyDescent="0.2">
      <c r="A54" s="17" t="s">
        <v>26</v>
      </c>
      <c r="B54" s="17" t="s">
        <v>27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4.25" x14ac:dyDescent="0.2">
      <c r="A55" s="2"/>
      <c r="B55" s="2" t="s">
        <v>14</v>
      </c>
      <c r="C55" s="2"/>
      <c r="D55" s="2" t="s">
        <v>11</v>
      </c>
      <c r="E55" s="20" t="s">
        <v>81</v>
      </c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4.25" x14ac:dyDescent="0.2">
      <c r="A56" s="2"/>
      <c r="B56" s="2" t="s">
        <v>15</v>
      </c>
      <c r="C56" s="2"/>
      <c r="D56" s="2" t="s">
        <v>11</v>
      </c>
      <c r="E56" s="23" t="s">
        <v>61</v>
      </c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4.25" x14ac:dyDescent="0.2">
      <c r="A57" s="2"/>
      <c r="B57" s="2" t="s">
        <v>16</v>
      </c>
      <c r="C57" s="2"/>
      <c r="D57" s="2" t="s">
        <v>11</v>
      </c>
      <c r="E57" s="2" t="s">
        <v>28</v>
      </c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4.25" x14ac:dyDescent="0.2">
      <c r="A58" s="2"/>
      <c r="B58" s="2" t="s">
        <v>19</v>
      </c>
      <c r="C58" s="2"/>
      <c r="D58" s="2" t="s">
        <v>11</v>
      </c>
      <c r="E58" s="2" t="s">
        <v>29</v>
      </c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4.2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4.25" x14ac:dyDescent="0.2">
      <c r="A60" s="17" t="s">
        <v>30</v>
      </c>
      <c r="B60" s="17" t="s">
        <v>31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4.25" x14ac:dyDescent="0.2">
      <c r="A61" s="2" t="s">
        <v>32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4.25" x14ac:dyDescent="0.2">
      <c r="A62" s="2" t="s">
        <v>33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4.25" x14ac:dyDescent="0.2">
      <c r="A63" s="2" t="s">
        <v>34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4.25" x14ac:dyDescent="0.2">
      <c r="A64" s="2" t="s">
        <v>35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4.2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4.25" x14ac:dyDescent="0.2">
      <c r="A66" s="17" t="s">
        <v>36</v>
      </c>
      <c r="B66" s="17" t="s">
        <v>37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4.2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 customHeight="1" x14ac:dyDescent="0.2">
      <c r="A68" s="85" t="s">
        <v>38</v>
      </c>
      <c r="B68" s="87" t="s">
        <v>39</v>
      </c>
      <c r="C68" s="88"/>
      <c r="D68" s="91" t="s">
        <v>40</v>
      </c>
      <c r="E68" s="92"/>
      <c r="F68" s="92"/>
      <c r="G68" s="92"/>
      <c r="H68" s="92"/>
      <c r="I68" s="92"/>
      <c r="J68" s="92"/>
      <c r="K68" s="92"/>
      <c r="L68" s="92"/>
      <c r="M68" s="93"/>
      <c r="N68" s="87" t="s">
        <v>41</v>
      </c>
      <c r="O68" s="88"/>
    </row>
    <row r="69" spans="1:15" ht="84" customHeight="1" x14ac:dyDescent="0.2">
      <c r="A69" s="86"/>
      <c r="B69" s="89"/>
      <c r="C69" s="90"/>
      <c r="D69" s="94" t="s">
        <v>42</v>
      </c>
      <c r="E69" s="95"/>
      <c r="F69" s="96"/>
      <c r="G69" s="97" t="s">
        <v>43</v>
      </c>
      <c r="H69" s="98"/>
      <c r="I69" s="24" t="s">
        <v>44</v>
      </c>
      <c r="J69" s="99" t="s">
        <v>45</v>
      </c>
      <c r="K69" s="100"/>
      <c r="L69" s="24" t="s">
        <v>46</v>
      </c>
      <c r="M69" s="25" t="s">
        <v>47</v>
      </c>
      <c r="N69" s="89"/>
      <c r="O69" s="90"/>
    </row>
    <row r="70" spans="1:15" ht="14.25" x14ac:dyDescent="0.2">
      <c r="A70" s="26">
        <v>1</v>
      </c>
      <c r="B70" s="101">
        <v>2</v>
      </c>
      <c r="C70" s="102"/>
      <c r="D70" s="101">
        <v>3</v>
      </c>
      <c r="E70" s="103"/>
      <c r="F70" s="102"/>
      <c r="G70" s="101">
        <v>4</v>
      </c>
      <c r="H70" s="102"/>
      <c r="I70" s="26">
        <v>5</v>
      </c>
      <c r="J70" s="101">
        <v>6</v>
      </c>
      <c r="K70" s="102"/>
      <c r="L70" s="26">
        <v>7</v>
      </c>
      <c r="M70" s="26">
        <v>8</v>
      </c>
      <c r="N70" s="27">
        <v>9</v>
      </c>
      <c r="O70" s="28"/>
    </row>
    <row r="71" spans="1:15" ht="14.25" x14ac:dyDescent="0.2">
      <c r="A71" s="29"/>
      <c r="B71" s="30"/>
      <c r="C71" s="31"/>
      <c r="D71" s="30"/>
      <c r="E71" s="32"/>
      <c r="F71" s="31"/>
      <c r="G71" s="30"/>
      <c r="H71" s="31"/>
      <c r="I71" s="29"/>
      <c r="J71" s="104"/>
      <c r="K71" s="105"/>
      <c r="L71" s="29"/>
      <c r="M71" s="29"/>
      <c r="N71" s="32"/>
      <c r="O71" s="31"/>
    </row>
    <row r="72" spans="1:15" ht="14.25" customHeight="1" x14ac:dyDescent="0.2">
      <c r="A72" s="33">
        <v>1</v>
      </c>
      <c r="B72" s="69" t="s">
        <v>79</v>
      </c>
      <c r="C72" s="35"/>
      <c r="D72" s="36"/>
      <c r="E72" s="71">
        <v>1198710000</v>
      </c>
      <c r="F72" s="35"/>
      <c r="G72" s="75">
        <v>1208184000</v>
      </c>
      <c r="H72" s="76"/>
      <c r="I72" s="33" t="str">
        <f>'[1]HASIL EVALUASI'!G18</f>
        <v>MS</v>
      </c>
      <c r="J72" s="38"/>
      <c r="K72" s="39" t="str">
        <f>'[1]HASIL EVALUASI'!H18</f>
        <v>MS</v>
      </c>
      <c r="L72" s="33" t="str">
        <f>'[1]HASIL EVALUASI'!I18</f>
        <v>MS</v>
      </c>
      <c r="M72" s="33" t="str">
        <f>'[1]HASIL EVALUASI'!J18</f>
        <v>MS</v>
      </c>
      <c r="N72" s="81" t="str">
        <f>'[1]HASIL EVALUASI'!K18</f>
        <v>MEMENUHI SYARAT</v>
      </c>
      <c r="O72" s="82"/>
    </row>
    <row r="73" spans="1:15" ht="14.25" x14ac:dyDescent="0.2">
      <c r="A73" s="33"/>
      <c r="B73" s="34"/>
      <c r="C73" s="35"/>
      <c r="D73" s="36"/>
      <c r="E73" s="37"/>
      <c r="F73" s="35"/>
      <c r="G73" s="38"/>
      <c r="H73" s="39"/>
      <c r="I73" s="33"/>
      <c r="J73" s="38"/>
      <c r="K73" s="39"/>
      <c r="L73" s="33"/>
      <c r="M73" s="33"/>
      <c r="N73" s="81"/>
      <c r="O73" s="82"/>
    </row>
    <row r="74" spans="1:15" ht="14.25" x14ac:dyDescent="0.2">
      <c r="A74" s="33"/>
      <c r="B74" s="34"/>
      <c r="C74" s="35"/>
      <c r="D74" s="36"/>
      <c r="E74" s="37"/>
      <c r="F74" s="35"/>
      <c r="G74" s="38"/>
      <c r="H74" s="39"/>
      <c r="I74" s="33"/>
      <c r="J74" s="38"/>
      <c r="K74" s="39"/>
      <c r="L74" s="33"/>
      <c r="M74" s="33"/>
      <c r="N74" s="81"/>
      <c r="O74" s="82"/>
    </row>
    <row r="75" spans="1:15" ht="14.25" x14ac:dyDescent="0.2">
      <c r="A75" s="40"/>
      <c r="B75" s="41"/>
      <c r="C75" s="42"/>
      <c r="D75" s="41"/>
      <c r="E75" s="43"/>
      <c r="F75" s="42"/>
      <c r="G75" s="41"/>
      <c r="H75" s="42"/>
      <c r="I75" s="40"/>
      <c r="J75" s="83"/>
      <c r="K75" s="84"/>
      <c r="L75" s="40"/>
      <c r="M75" s="40"/>
      <c r="N75" s="43"/>
      <c r="O75" s="42"/>
    </row>
    <row r="76" spans="1:15" ht="14.25" x14ac:dyDescent="0.2">
      <c r="A76" s="7"/>
      <c r="B76" s="7"/>
      <c r="C76" s="7"/>
      <c r="D76" s="7"/>
      <c r="E76" s="7"/>
      <c r="F76" s="7"/>
      <c r="G76" s="7"/>
      <c r="H76" s="7"/>
      <c r="I76" s="7"/>
      <c r="J76" s="68"/>
      <c r="K76" s="68"/>
      <c r="L76" s="7"/>
      <c r="M76" s="7"/>
      <c r="N76" s="7"/>
      <c r="O76" s="7"/>
    </row>
    <row r="77" spans="1:15" ht="14.25" x14ac:dyDescent="0.2">
      <c r="A77" s="7"/>
      <c r="B77" s="7"/>
      <c r="C77" s="7"/>
      <c r="D77" s="7"/>
      <c r="E77" s="7"/>
      <c r="F77" s="7"/>
      <c r="G77" s="7"/>
      <c r="H77" s="7"/>
      <c r="I77" s="7"/>
      <c r="J77" s="68"/>
      <c r="K77" s="68"/>
      <c r="L77" s="7"/>
      <c r="M77" s="7"/>
      <c r="N77" s="7"/>
      <c r="O77" s="7"/>
    </row>
    <row r="78" spans="1:15" ht="14.25" x14ac:dyDescent="0.2">
      <c r="A78" s="7"/>
      <c r="B78" s="7"/>
      <c r="C78" s="7"/>
      <c r="D78" s="7"/>
      <c r="E78" s="7"/>
      <c r="F78" s="7"/>
      <c r="G78" s="7"/>
      <c r="H78" s="7"/>
      <c r="I78" s="7"/>
      <c r="J78" s="68"/>
      <c r="K78" s="68"/>
      <c r="L78" s="7"/>
      <c r="M78" s="7"/>
      <c r="N78" s="7"/>
      <c r="O78" s="7"/>
    </row>
    <row r="79" spans="1:15" ht="14.25" x14ac:dyDescent="0.2">
      <c r="A79" s="7"/>
      <c r="B79" s="7"/>
      <c r="C79" s="7"/>
      <c r="D79" s="7"/>
      <c r="E79" s="7"/>
      <c r="F79" s="7"/>
      <c r="G79" s="7"/>
      <c r="H79" s="7"/>
      <c r="I79" s="7"/>
      <c r="J79" s="68"/>
      <c r="K79" s="68"/>
      <c r="L79" s="7"/>
      <c r="M79" s="7"/>
      <c r="N79" s="7"/>
      <c r="O79" s="7"/>
    </row>
    <row r="80" spans="1:15" ht="14.25" x14ac:dyDescent="0.2">
      <c r="A80" s="7"/>
      <c r="B80" s="7"/>
      <c r="C80" s="7"/>
      <c r="D80" s="7"/>
      <c r="E80" s="7"/>
      <c r="F80" s="7"/>
      <c r="G80" s="7"/>
      <c r="H80" s="7"/>
      <c r="I80" s="7"/>
      <c r="J80" s="68"/>
      <c r="K80" s="68"/>
      <c r="L80" s="7"/>
      <c r="M80" s="7"/>
      <c r="N80" s="7"/>
      <c r="O80" s="7"/>
    </row>
    <row r="81" spans="1:15" ht="14.25" x14ac:dyDescent="0.2">
      <c r="A81" s="7"/>
      <c r="B81" s="7"/>
      <c r="C81" s="7"/>
      <c r="D81" s="7"/>
      <c r="E81" s="7"/>
      <c r="F81" s="7"/>
      <c r="G81" s="7"/>
      <c r="H81" s="7"/>
      <c r="I81" s="7"/>
      <c r="J81" s="68"/>
      <c r="K81" s="68"/>
      <c r="L81" s="7"/>
      <c r="M81" s="7"/>
      <c r="N81" s="7"/>
      <c r="O81" s="7"/>
    </row>
    <row r="82" spans="1:15" ht="14.25" x14ac:dyDescent="0.2">
      <c r="A82" s="7"/>
      <c r="B82" s="7"/>
      <c r="C82" s="7"/>
      <c r="D82" s="7"/>
      <c r="E82" s="7"/>
      <c r="F82" s="7"/>
      <c r="G82" s="7"/>
      <c r="H82" s="7"/>
      <c r="I82" s="7"/>
      <c r="J82" s="68"/>
      <c r="K82" s="68"/>
      <c r="L82" s="7"/>
      <c r="M82" s="7"/>
      <c r="N82" s="7"/>
      <c r="O82" s="7"/>
    </row>
    <row r="83" spans="1:15" ht="14.25" x14ac:dyDescent="0.2">
      <c r="A83" s="7"/>
      <c r="B83" s="7"/>
      <c r="C83" s="7"/>
      <c r="D83" s="7"/>
      <c r="E83" s="7"/>
      <c r="F83" s="7"/>
      <c r="G83" s="7"/>
      <c r="H83" s="7"/>
      <c r="I83" s="7"/>
      <c r="J83" s="68"/>
      <c r="K83" s="68"/>
      <c r="L83" s="7"/>
      <c r="M83" s="7"/>
      <c r="N83" s="7"/>
      <c r="O83" s="7"/>
    </row>
    <row r="84" spans="1:15" ht="14.25" x14ac:dyDescent="0.2">
      <c r="A84" s="7"/>
      <c r="B84" s="7"/>
      <c r="C84" s="7"/>
      <c r="D84" s="7"/>
      <c r="E84" s="7"/>
      <c r="F84" s="7"/>
      <c r="G84" s="7"/>
      <c r="H84" s="7"/>
      <c r="I84" s="7"/>
      <c r="J84" s="68"/>
      <c r="K84" s="68"/>
      <c r="L84" s="7"/>
      <c r="M84" s="7"/>
      <c r="N84" s="7"/>
      <c r="O84" s="7"/>
    </row>
    <row r="85" spans="1:15" ht="14.25" x14ac:dyDescent="0.2">
      <c r="A85" s="7"/>
      <c r="B85" s="7"/>
      <c r="C85" s="7"/>
      <c r="D85" s="7"/>
      <c r="E85" s="7"/>
      <c r="F85" s="7"/>
      <c r="G85" s="7"/>
      <c r="H85" s="7"/>
      <c r="I85" s="7"/>
      <c r="J85" s="68"/>
      <c r="K85" s="68"/>
      <c r="L85" s="7"/>
      <c r="M85" s="7"/>
      <c r="N85" s="7"/>
      <c r="O85" s="7"/>
    </row>
    <row r="86" spans="1:15" ht="14.25" x14ac:dyDescent="0.2">
      <c r="A86" s="7"/>
      <c r="B86" s="7"/>
      <c r="C86" s="7"/>
      <c r="D86" s="7"/>
      <c r="E86" s="7"/>
      <c r="F86" s="7"/>
      <c r="G86" s="7"/>
      <c r="H86" s="7"/>
      <c r="I86" s="7"/>
      <c r="J86" s="68"/>
      <c r="K86" s="68"/>
      <c r="L86" s="7"/>
      <c r="M86" s="7"/>
      <c r="N86" s="7"/>
      <c r="O86" s="7"/>
    </row>
    <row r="87" spans="1:15" ht="14.25" x14ac:dyDescent="0.2">
      <c r="A87" s="7"/>
      <c r="B87" s="7"/>
      <c r="C87" s="7"/>
      <c r="D87" s="7"/>
      <c r="E87" s="7"/>
      <c r="F87" s="7"/>
      <c r="G87" s="7"/>
      <c r="H87" s="7"/>
      <c r="I87" s="7"/>
      <c r="J87" s="68"/>
      <c r="K87" s="68"/>
      <c r="L87" s="7"/>
      <c r="M87" s="7"/>
      <c r="N87" s="7"/>
      <c r="O87" s="7"/>
    </row>
    <row r="88" spans="1:15" ht="14.25" x14ac:dyDescent="0.2">
      <c r="A88" s="7"/>
      <c r="B88" s="7"/>
      <c r="C88" s="7"/>
      <c r="D88" s="7"/>
      <c r="E88" s="7"/>
      <c r="F88" s="7"/>
      <c r="G88" s="7"/>
      <c r="H88" s="7"/>
      <c r="I88" s="7"/>
      <c r="J88" s="68"/>
      <c r="K88" s="68"/>
      <c r="L88" s="7"/>
      <c r="M88" s="7"/>
      <c r="N88" s="7"/>
      <c r="O88" s="7"/>
    </row>
    <row r="89" spans="1:15" ht="14.25" x14ac:dyDescent="0.2">
      <c r="A89" s="7"/>
      <c r="B89" s="7"/>
      <c r="C89" s="7"/>
      <c r="D89" s="7"/>
      <c r="E89" s="7"/>
      <c r="F89" s="7"/>
      <c r="G89" s="7"/>
      <c r="H89" s="7"/>
      <c r="I89" s="7"/>
      <c r="J89" s="68"/>
      <c r="K89" s="68"/>
      <c r="L89" s="7"/>
      <c r="M89" s="7"/>
      <c r="N89" s="7"/>
      <c r="O89" s="7"/>
    </row>
    <row r="90" spans="1:15" ht="14.25" x14ac:dyDescent="0.2">
      <c r="A90" s="7"/>
      <c r="B90" s="7"/>
      <c r="C90" s="7"/>
      <c r="D90" s="7"/>
      <c r="E90" s="7"/>
      <c r="F90" s="7"/>
      <c r="G90" s="7"/>
      <c r="H90" s="7"/>
      <c r="I90" s="7"/>
      <c r="J90" s="68"/>
      <c r="K90" s="68"/>
      <c r="L90" s="7"/>
      <c r="M90" s="7"/>
      <c r="N90" s="7"/>
      <c r="O90" s="7"/>
    </row>
    <row r="91" spans="1:15" ht="14.25" x14ac:dyDescent="0.2">
      <c r="A91" s="7"/>
      <c r="B91" s="7"/>
      <c r="C91" s="7"/>
      <c r="D91" s="7"/>
      <c r="E91" s="7"/>
      <c r="F91" s="7"/>
      <c r="G91" s="7"/>
      <c r="H91" s="7"/>
      <c r="I91" s="7"/>
      <c r="J91" s="68"/>
      <c r="K91" s="68"/>
      <c r="L91" s="7"/>
      <c r="M91" s="7"/>
      <c r="N91" s="7"/>
      <c r="O91" s="7"/>
    </row>
    <row r="92" spans="1:15" ht="14.25" x14ac:dyDescent="0.2">
      <c r="A92" s="7"/>
      <c r="B92" s="7"/>
      <c r="C92" s="7"/>
      <c r="D92" s="7"/>
      <c r="E92" s="7"/>
      <c r="F92" s="7"/>
      <c r="G92" s="7"/>
      <c r="H92" s="7"/>
      <c r="I92" s="7"/>
      <c r="J92" s="68"/>
      <c r="K92" s="68"/>
      <c r="L92" s="7"/>
      <c r="M92" s="7"/>
      <c r="N92" s="7"/>
      <c r="O92" s="7"/>
    </row>
    <row r="93" spans="1:15" ht="14.25" x14ac:dyDescent="0.2">
      <c r="A93" s="7"/>
      <c r="B93" s="7"/>
      <c r="C93" s="7"/>
      <c r="D93" s="7"/>
      <c r="E93" s="7"/>
      <c r="F93" s="7"/>
      <c r="G93" s="7"/>
      <c r="H93" s="7"/>
      <c r="I93" s="7"/>
      <c r="J93" s="68"/>
      <c r="K93" s="68"/>
      <c r="L93" s="7"/>
      <c r="M93" s="7"/>
      <c r="N93" s="7"/>
      <c r="O93" s="7"/>
    </row>
    <row r="94" spans="1:15" ht="14.25" x14ac:dyDescent="0.2">
      <c r="A94" s="7"/>
      <c r="B94" s="7"/>
      <c r="C94" s="7"/>
      <c r="D94" s="7"/>
      <c r="E94" s="7"/>
      <c r="F94" s="7"/>
      <c r="G94" s="7"/>
      <c r="H94" s="7"/>
      <c r="I94" s="7"/>
      <c r="J94" s="68"/>
      <c r="K94" s="68"/>
      <c r="L94" s="7"/>
      <c r="M94" s="7"/>
      <c r="N94" s="7"/>
      <c r="O94" s="7"/>
    </row>
    <row r="95" spans="1:15" ht="14.25" x14ac:dyDescent="0.2">
      <c r="A95" s="7"/>
      <c r="B95" s="7"/>
      <c r="C95" s="7"/>
      <c r="D95" s="7"/>
      <c r="E95" s="7"/>
      <c r="F95" s="7"/>
      <c r="G95" s="7"/>
      <c r="H95" s="7"/>
      <c r="I95" s="7"/>
      <c r="J95" s="68"/>
      <c r="K95" s="68"/>
      <c r="L95" s="7"/>
      <c r="M95" s="7"/>
      <c r="N95" s="7"/>
      <c r="O95" s="7"/>
    </row>
    <row r="96" spans="1:15" ht="14.25" x14ac:dyDescent="0.2">
      <c r="A96" s="7"/>
      <c r="B96" s="7"/>
      <c r="C96" s="7"/>
      <c r="D96" s="7"/>
      <c r="E96" s="7"/>
      <c r="F96" s="7"/>
      <c r="G96" s="7"/>
      <c r="H96" s="7"/>
      <c r="I96" s="7"/>
      <c r="J96" s="68"/>
      <c r="K96" s="68"/>
      <c r="L96" s="7"/>
      <c r="M96" s="7"/>
      <c r="N96" s="7"/>
      <c r="O96" s="7"/>
    </row>
    <row r="97" spans="1:15" ht="14.25" x14ac:dyDescent="0.2">
      <c r="A97" s="7"/>
      <c r="B97" s="7"/>
      <c r="C97" s="7"/>
      <c r="D97" s="7"/>
      <c r="E97" s="7"/>
      <c r="F97" s="7"/>
      <c r="G97" s="7"/>
      <c r="H97" s="7"/>
      <c r="I97" s="7"/>
      <c r="J97" s="68"/>
      <c r="K97" s="68"/>
      <c r="L97" s="7"/>
      <c r="M97" s="7"/>
      <c r="N97" s="7"/>
      <c r="O97" s="7"/>
    </row>
    <row r="98" spans="1:15" ht="14.25" x14ac:dyDescent="0.2">
      <c r="A98" s="7"/>
      <c r="B98" s="7"/>
      <c r="C98" s="7"/>
      <c r="D98" s="7"/>
      <c r="E98" s="7"/>
      <c r="F98" s="7"/>
      <c r="G98" s="7"/>
      <c r="H98" s="7"/>
      <c r="I98" s="7"/>
      <c r="J98" s="68"/>
      <c r="K98" s="68"/>
      <c r="L98" s="7"/>
      <c r="M98" s="7"/>
      <c r="N98" s="7"/>
      <c r="O98" s="7"/>
    </row>
    <row r="99" spans="1:15" ht="14.25" x14ac:dyDescent="0.2">
      <c r="A99" s="7"/>
      <c r="B99" s="7"/>
      <c r="C99" s="7"/>
      <c r="D99" s="7"/>
      <c r="E99" s="7"/>
      <c r="F99" s="7"/>
      <c r="G99" s="7"/>
      <c r="H99" s="7"/>
      <c r="I99" s="7"/>
      <c r="J99" s="68"/>
      <c r="K99" s="68"/>
      <c r="L99" s="7"/>
      <c r="M99" s="7"/>
      <c r="N99" s="7"/>
      <c r="O99" s="7"/>
    </row>
    <row r="100" spans="1:15" ht="14.25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68"/>
      <c r="K100" s="68"/>
      <c r="L100" s="7"/>
      <c r="M100" s="7"/>
      <c r="N100" s="7"/>
      <c r="O100" s="7"/>
    </row>
    <row r="101" spans="1:15" ht="14.25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68"/>
      <c r="K101" s="68"/>
      <c r="L101" s="7"/>
      <c r="M101" s="7"/>
      <c r="N101" s="7"/>
      <c r="O101" s="7"/>
    </row>
    <row r="102" spans="1:15" ht="14.25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68"/>
      <c r="K102" s="68"/>
      <c r="L102" s="7"/>
      <c r="M102" s="7"/>
      <c r="N102" s="7"/>
      <c r="O102" s="7"/>
    </row>
    <row r="103" spans="1:15" ht="14.25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68"/>
      <c r="K103" s="68"/>
      <c r="L103" s="7"/>
      <c r="M103" s="7"/>
      <c r="N103" s="7"/>
      <c r="O103" s="7"/>
    </row>
    <row r="104" spans="1:15" ht="14.25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68"/>
      <c r="K104" s="68"/>
      <c r="L104" s="7"/>
      <c r="M104" s="7"/>
      <c r="N104" s="7"/>
      <c r="O104" s="7"/>
    </row>
    <row r="105" spans="1:15" ht="14.25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68"/>
      <c r="K105" s="68"/>
      <c r="L105" s="7"/>
      <c r="M105" s="7"/>
      <c r="N105" s="7"/>
      <c r="O105" s="7"/>
    </row>
    <row r="106" spans="1:15" ht="14.25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68"/>
      <c r="K106" s="68"/>
      <c r="L106" s="7"/>
      <c r="M106" s="7"/>
      <c r="N106" s="7"/>
      <c r="O106" s="7"/>
    </row>
    <row r="107" spans="1:15" ht="14.25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68"/>
      <c r="K107" s="68"/>
      <c r="L107" s="7"/>
      <c r="M107" s="7"/>
      <c r="N107" s="7"/>
      <c r="O107" s="7"/>
    </row>
    <row r="108" spans="1:15" ht="14.25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68"/>
      <c r="K108" s="68"/>
      <c r="L108" s="7"/>
      <c r="M108" s="7"/>
      <c r="N108" s="7"/>
      <c r="O108" s="7"/>
    </row>
    <row r="109" spans="1:15" ht="14.25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68"/>
      <c r="K109" s="68"/>
      <c r="L109" s="7"/>
      <c r="M109" s="7"/>
      <c r="N109" s="7"/>
      <c r="O109" s="7"/>
    </row>
    <row r="110" spans="1:15" ht="14.25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68"/>
      <c r="K110" s="68"/>
      <c r="L110" s="7"/>
      <c r="M110" s="7"/>
      <c r="N110" s="7"/>
      <c r="O110" s="7"/>
    </row>
    <row r="111" spans="1:15" ht="14.25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68"/>
      <c r="K111" s="68"/>
      <c r="L111" s="7"/>
      <c r="M111" s="7"/>
      <c r="N111" s="7"/>
      <c r="O111" s="7"/>
    </row>
    <row r="112" spans="1:15" ht="14.25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68"/>
      <c r="K112" s="68"/>
      <c r="L112" s="7"/>
      <c r="M112" s="7"/>
      <c r="N112" s="7"/>
      <c r="O112" s="7"/>
    </row>
    <row r="113" spans="1:15" ht="14.25" x14ac:dyDescent="0.2">
      <c r="A113" s="2"/>
      <c r="B113" s="2"/>
      <c r="C113" s="2"/>
      <c r="D113" s="2"/>
      <c r="E113" s="2"/>
      <c r="F113" s="2"/>
      <c r="G113" s="7"/>
      <c r="H113" s="2"/>
      <c r="I113" s="2"/>
      <c r="J113" s="2"/>
      <c r="K113" s="2"/>
      <c r="L113" s="2"/>
      <c r="M113" s="2"/>
      <c r="N113" s="2"/>
      <c r="O113" s="2"/>
    </row>
    <row r="114" spans="1:15" ht="14.25" x14ac:dyDescent="0.2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</row>
    <row r="115" spans="1:15" ht="14.25" x14ac:dyDescent="0.2">
      <c r="A115" s="17" t="s">
        <v>48</v>
      </c>
      <c r="B115" s="17" t="s">
        <v>49</v>
      </c>
      <c r="C115" s="2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</row>
    <row r="116" spans="1:15" ht="14.25" x14ac:dyDescent="0.2">
      <c r="A116" s="44"/>
      <c r="B116" s="2" t="s">
        <v>14</v>
      </c>
      <c r="C116" s="2"/>
      <c r="D116" s="2" t="s">
        <v>11</v>
      </c>
      <c r="E116" s="20" t="s">
        <v>82</v>
      </c>
      <c r="F116" s="44"/>
      <c r="G116" s="44"/>
      <c r="H116" s="44"/>
      <c r="I116" s="44"/>
      <c r="J116" s="44"/>
      <c r="K116" s="44"/>
      <c r="L116" s="44"/>
      <c r="M116" s="44"/>
      <c r="N116" s="44"/>
      <c r="O116" s="44"/>
    </row>
    <row r="117" spans="1:15" ht="14.25" x14ac:dyDescent="0.2">
      <c r="A117" s="44"/>
      <c r="B117" s="2" t="s">
        <v>15</v>
      </c>
      <c r="C117" s="2"/>
      <c r="D117" s="2" t="s">
        <v>11</v>
      </c>
      <c r="E117" s="45" t="s">
        <v>83</v>
      </c>
      <c r="F117" s="44"/>
      <c r="G117" s="44"/>
      <c r="H117" s="44"/>
      <c r="I117" s="44"/>
      <c r="J117" s="44"/>
      <c r="K117" s="44"/>
      <c r="L117" s="44"/>
      <c r="M117" s="44"/>
      <c r="N117" s="44"/>
      <c r="O117" s="44"/>
    </row>
    <row r="118" spans="1:15" ht="14.25" x14ac:dyDescent="0.2">
      <c r="A118" s="44"/>
      <c r="B118" s="2" t="s">
        <v>16</v>
      </c>
      <c r="C118" s="2"/>
      <c r="D118" s="2" t="s">
        <v>11</v>
      </c>
      <c r="E118" s="45"/>
      <c r="F118" s="44"/>
      <c r="G118" s="44"/>
      <c r="H118" s="44"/>
      <c r="I118" s="44"/>
      <c r="J118" s="44"/>
      <c r="K118" s="44"/>
      <c r="L118" s="44"/>
      <c r="M118" s="44"/>
      <c r="N118" s="44"/>
      <c r="O118" s="44"/>
    </row>
    <row r="119" spans="1:15" ht="14.25" x14ac:dyDescent="0.2">
      <c r="A119" s="44"/>
      <c r="B119" s="2" t="s">
        <v>19</v>
      </c>
      <c r="C119" s="2"/>
      <c r="D119" s="2" t="s">
        <v>11</v>
      </c>
      <c r="E119" s="45" t="str">
        <f>'[1]UND (2)'!E34</f>
        <v xml:space="preserve">Ruang Unit Layanan Pengadaan Gedung Menara Lancang Kuning Lantai 6 </v>
      </c>
      <c r="F119" s="44"/>
      <c r="G119" s="44"/>
      <c r="H119" s="44"/>
      <c r="I119" s="44"/>
      <c r="J119" s="44"/>
      <c r="K119" s="44"/>
      <c r="L119" s="44"/>
      <c r="M119" s="44"/>
      <c r="N119" s="44"/>
      <c r="O119" s="44"/>
    </row>
    <row r="120" spans="1:15" ht="14.25" x14ac:dyDescent="0.2">
      <c r="A120" s="44"/>
      <c r="B120" s="2"/>
      <c r="C120" s="2"/>
      <c r="D120" s="2"/>
      <c r="E120" s="45" t="str">
        <f>'[1]UND (2)'!E35</f>
        <v>Jalan Jend. Sudriman No. 460  Pekanbaru.</v>
      </c>
      <c r="F120" s="44"/>
      <c r="G120" s="44"/>
      <c r="H120" s="44"/>
      <c r="I120" s="44"/>
      <c r="J120" s="44"/>
      <c r="K120" s="44"/>
      <c r="L120" s="44"/>
      <c r="M120" s="44"/>
      <c r="N120" s="44"/>
      <c r="O120" s="44"/>
    </row>
    <row r="121" spans="1:15" ht="14.25" x14ac:dyDescent="0.2">
      <c r="A121" s="44"/>
      <c r="B121" s="2"/>
      <c r="C121" s="2"/>
      <c r="D121" s="2"/>
      <c r="E121" s="45"/>
      <c r="F121" s="44"/>
      <c r="G121" s="44"/>
      <c r="H121" s="44"/>
      <c r="I121" s="44"/>
      <c r="J121" s="44"/>
      <c r="K121" s="44"/>
      <c r="L121" s="44"/>
      <c r="M121" s="44"/>
      <c r="N121" s="44"/>
      <c r="O121" s="44"/>
    </row>
    <row r="122" spans="1:15" ht="28.5" customHeight="1" x14ac:dyDescent="0.2">
      <c r="A122" s="78" t="s">
        <v>84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</row>
    <row r="123" spans="1:15" ht="14.25" x14ac:dyDescent="0.2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</row>
    <row r="124" spans="1:15" ht="15" customHeight="1" x14ac:dyDescent="0.2">
      <c r="A124" s="78" t="s">
        <v>85</v>
      </c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</row>
    <row r="125" spans="1:15" ht="15" customHeight="1" x14ac:dyDescent="0.2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</row>
    <row r="126" spans="1:15" ht="31.5" customHeight="1" x14ac:dyDescent="0.2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</row>
    <row r="127" spans="1:15" ht="17.25" customHeight="1" x14ac:dyDescent="0.2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</row>
    <row r="128" spans="1:15" ht="17.25" customHeight="1" x14ac:dyDescent="0.2">
      <c r="A128" s="46"/>
      <c r="B128" s="47" t="s">
        <v>50</v>
      </c>
      <c r="C128" s="46"/>
      <c r="D128" s="46" t="s">
        <v>2</v>
      </c>
      <c r="E128" s="48" t="s">
        <v>79</v>
      </c>
      <c r="F128" s="49"/>
      <c r="G128" s="49"/>
      <c r="H128" s="49"/>
      <c r="I128" s="49"/>
      <c r="J128" s="49"/>
      <c r="K128" s="49"/>
      <c r="L128" s="49"/>
      <c r="M128" s="49"/>
      <c r="N128" s="49"/>
      <c r="O128" s="46"/>
    </row>
    <row r="129" spans="1:15" ht="17.25" customHeight="1" x14ac:dyDescent="0.2">
      <c r="A129" s="46"/>
      <c r="B129" s="47" t="s">
        <v>51</v>
      </c>
      <c r="C129" s="46"/>
      <c r="D129" s="46" t="s">
        <v>2</v>
      </c>
      <c r="E129" s="50" t="s">
        <v>86</v>
      </c>
      <c r="F129" s="49"/>
      <c r="G129" s="49"/>
      <c r="H129" s="49"/>
      <c r="I129" s="49"/>
      <c r="J129" s="49"/>
      <c r="K129" s="49"/>
      <c r="L129" s="49"/>
      <c r="M129" s="49"/>
      <c r="N129" s="49"/>
      <c r="O129" s="46"/>
    </row>
    <row r="130" spans="1:15" ht="17.25" customHeight="1" x14ac:dyDescent="0.2">
      <c r="A130" s="46"/>
      <c r="B130" s="47" t="s">
        <v>52</v>
      </c>
      <c r="C130" s="46"/>
      <c r="D130" s="46" t="s">
        <v>2</v>
      </c>
      <c r="E130" s="50" t="s">
        <v>87</v>
      </c>
      <c r="F130" s="49"/>
      <c r="G130" s="49"/>
      <c r="H130" s="49"/>
      <c r="I130" s="49"/>
      <c r="J130" s="49"/>
      <c r="K130" s="49"/>
      <c r="L130" s="49"/>
      <c r="M130" s="49"/>
      <c r="N130" s="49"/>
      <c r="O130" s="46"/>
    </row>
    <row r="131" spans="1:15" ht="17.25" customHeight="1" x14ac:dyDescent="0.2">
      <c r="A131" s="46"/>
      <c r="B131" s="47" t="s">
        <v>53</v>
      </c>
      <c r="C131" s="46"/>
      <c r="D131" s="46" t="s">
        <v>2</v>
      </c>
      <c r="E131" s="50" t="s">
        <v>88</v>
      </c>
      <c r="F131" s="49"/>
      <c r="G131" s="49"/>
      <c r="H131" s="49"/>
      <c r="I131" s="49"/>
      <c r="J131" s="49"/>
      <c r="K131" s="49"/>
      <c r="L131" s="49"/>
      <c r="M131" s="49"/>
      <c r="N131" s="49"/>
      <c r="O131" s="46"/>
    </row>
    <row r="132" spans="1:15" ht="17.25" customHeight="1" x14ac:dyDescent="0.2">
      <c r="A132" s="46"/>
      <c r="B132" s="47" t="s">
        <v>25</v>
      </c>
      <c r="C132" s="46"/>
      <c r="D132" s="46" t="s">
        <v>2</v>
      </c>
      <c r="E132" s="51">
        <v>1198710000</v>
      </c>
      <c r="F132" s="79" t="s">
        <v>89</v>
      </c>
      <c r="G132" s="80"/>
      <c r="H132" s="80"/>
      <c r="I132" s="80"/>
      <c r="J132" s="80"/>
      <c r="K132" s="80"/>
      <c r="L132" s="80"/>
      <c r="M132" s="80"/>
      <c r="N132" s="80"/>
      <c r="O132" s="46"/>
    </row>
    <row r="133" spans="1:15" ht="17.25" customHeight="1" x14ac:dyDescent="0.2">
      <c r="A133" s="46"/>
      <c r="B133" s="47"/>
      <c r="C133" s="46"/>
      <c r="D133" s="46"/>
      <c r="E133" s="51"/>
      <c r="F133" s="80"/>
      <c r="G133" s="80"/>
      <c r="H133" s="80"/>
      <c r="I133" s="80"/>
      <c r="J133" s="80"/>
      <c r="K133" s="80"/>
      <c r="L133" s="80"/>
      <c r="M133" s="80"/>
      <c r="N133" s="80"/>
      <c r="O133" s="46"/>
    </row>
    <row r="134" spans="1:15" ht="17.25" customHeight="1" x14ac:dyDescent="0.2">
      <c r="A134" s="46"/>
      <c r="B134" s="47" t="s">
        <v>54</v>
      </c>
      <c r="C134" s="46"/>
      <c r="D134" s="46" t="s">
        <v>2</v>
      </c>
      <c r="E134" s="52" t="s">
        <v>90</v>
      </c>
      <c r="F134" s="46"/>
      <c r="G134" s="46"/>
      <c r="H134" s="46"/>
      <c r="I134" s="46"/>
      <c r="J134" s="46"/>
      <c r="K134" s="46"/>
      <c r="L134" s="46"/>
      <c r="M134" s="46"/>
      <c r="N134" s="46"/>
      <c r="O134" s="46"/>
    </row>
    <row r="135" spans="1:15" ht="17.25" customHeight="1" x14ac:dyDescent="0.2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</row>
    <row r="136" spans="1:15" ht="15" customHeight="1" x14ac:dyDescent="0.2">
      <c r="A136" s="77" t="s">
        <v>55</v>
      </c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</row>
    <row r="137" spans="1:15" ht="15" customHeight="1" x14ac:dyDescent="0.2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</row>
    <row r="138" spans="1:15" ht="14.2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5.75" customHeight="1" x14ac:dyDescent="0.2">
      <c r="A139" s="2"/>
      <c r="B139" s="53"/>
      <c r="C139" s="54" t="s">
        <v>56</v>
      </c>
      <c r="F139" s="55"/>
      <c r="G139" s="55"/>
      <c r="H139" s="55"/>
      <c r="I139" s="55"/>
      <c r="J139" s="55"/>
      <c r="K139" s="55"/>
      <c r="L139" s="55"/>
      <c r="M139" s="55"/>
      <c r="N139" s="55"/>
      <c r="O139" s="44"/>
    </row>
    <row r="140" spans="1:15" ht="16.5" customHeight="1" x14ac:dyDescent="0.2">
      <c r="A140" s="2"/>
      <c r="B140" s="44"/>
      <c r="C140" s="56" t="str">
        <f>'[1]UND (2)'!I11</f>
        <v>CV. ARINDO KARYA</v>
      </c>
      <c r="F140" s="57" t="s">
        <v>62</v>
      </c>
      <c r="G140" s="55"/>
      <c r="H140" s="55"/>
      <c r="I140" s="55"/>
      <c r="J140" s="55"/>
      <c r="K140" s="55"/>
      <c r="L140" s="55"/>
      <c r="M140" s="55"/>
      <c r="N140" s="55"/>
      <c r="O140" s="55"/>
    </row>
    <row r="141" spans="1:15" ht="14.25" x14ac:dyDescent="0.2">
      <c r="A141" s="2"/>
      <c r="B141" s="2"/>
      <c r="C141" s="58"/>
      <c r="D141" s="55"/>
      <c r="E141" s="55"/>
      <c r="F141" s="57" t="s">
        <v>94</v>
      </c>
      <c r="G141" s="55"/>
      <c r="H141" s="55"/>
      <c r="I141" s="55"/>
      <c r="J141" s="55"/>
      <c r="K141" s="55"/>
      <c r="L141" s="55"/>
      <c r="M141" s="55"/>
      <c r="N141" s="55"/>
      <c r="O141" s="55"/>
    </row>
    <row r="142" spans="1:15" ht="14.25" x14ac:dyDescent="0.2">
      <c r="A142" s="2"/>
      <c r="B142" s="2"/>
      <c r="C142" s="22"/>
      <c r="D142" s="2"/>
      <c r="E142" s="2"/>
      <c r="F142" s="57" t="s">
        <v>57</v>
      </c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5.75" x14ac:dyDescent="0.25">
      <c r="A143" s="59"/>
      <c r="B143" s="60"/>
      <c r="C143" s="61"/>
      <c r="D143" s="59"/>
      <c r="E143" s="59"/>
      <c r="F143" s="59"/>
      <c r="G143" s="59"/>
      <c r="H143" s="60"/>
      <c r="I143" s="62"/>
      <c r="J143" s="59"/>
      <c r="K143" s="59"/>
      <c r="L143" s="59"/>
      <c r="M143" s="59"/>
      <c r="N143" s="59"/>
      <c r="O143" s="59"/>
    </row>
    <row r="144" spans="1:15" ht="15.75" x14ac:dyDescent="0.25">
      <c r="A144" s="59"/>
      <c r="B144" s="59"/>
      <c r="C144" s="63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</row>
    <row r="145" spans="1:15" ht="15.75" x14ac:dyDescent="0.25">
      <c r="A145" s="59"/>
      <c r="B145" s="59"/>
      <c r="C145" s="64" t="str">
        <f>'[1]BA-KLARV (2)'!A84</f>
        <v>CITRA PATI</v>
      </c>
      <c r="F145" s="65" t="s">
        <v>58</v>
      </c>
      <c r="G145" s="66" t="s">
        <v>91</v>
      </c>
      <c r="H145" s="66"/>
      <c r="I145" s="59"/>
      <c r="J145" s="59"/>
      <c r="K145" s="59"/>
      <c r="L145" s="59"/>
      <c r="M145" s="59"/>
      <c r="N145" s="59"/>
      <c r="O145" s="59"/>
    </row>
    <row r="146" spans="1:15" ht="15.75" x14ac:dyDescent="0.25">
      <c r="A146" s="59"/>
      <c r="B146" s="59"/>
      <c r="C146" s="54" t="str">
        <f>'[1]BA-KLARV (2)'!A85</f>
        <v>Direktris</v>
      </c>
      <c r="F146" s="65"/>
      <c r="G146" s="59" t="str">
        <f>'[1]BA-KLARV (2)'!H83</f>
        <v>Ketua</v>
      </c>
      <c r="H146" s="66"/>
      <c r="I146" s="59"/>
      <c r="J146" s="59"/>
      <c r="K146" s="59"/>
      <c r="M146" s="59" t="s">
        <v>59</v>
      </c>
      <c r="N146" s="59"/>
      <c r="O146" s="59"/>
    </row>
    <row r="147" spans="1:15" ht="15.75" x14ac:dyDescent="0.25">
      <c r="A147" s="59"/>
      <c r="B147" s="59"/>
      <c r="C147" s="58"/>
      <c r="F147" s="65"/>
      <c r="G147" s="66"/>
      <c r="H147" s="66"/>
      <c r="I147" s="59"/>
      <c r="J147" s="59"/>
      <c r="K147" s="59"/>
      <c r="M147" s="59"/>
      <c r="N147" s="59"/>
      <c r="O147" s="59"/>
    </row>
    <row r="148" spans="1:15" ht="15.75" x14ac:dyDescent="0.25">
      <c r="A148" s="59"/>
      <c r="B148" s="60"/>
      <c r="F148" s="65">
        <v>2</v>
      </c>
      <c r="G148" s="66" t="s">
        <v>93</v>
      </c>
      <c r="H148" s="66"/>
      <c r="I148" s="59"/>
      <c r="J148" s="59"/>
      <c r="K148" s="59"/>
      <c r="M148" s="59"/>
      <c r="N148" s="59"/>
      <c r="O148" s="59"/>
    </row>
    <row r="149" spans="1:15" ht="15.75" x14ac:dyDescent="0.25">
      <c r="B149" s="67"/>
      <c r="F149" s="65"/>
      <c r="G149" s="59" t="str">
        <f>'[1]BA-KLARV (2)'!H86</f>
        <v>Sekretaris</v>
      </c>
      <c r="H149" s="66"/>
      <c r="I149" s="59"/>
      <c r="J149" s="59"/>
      <c r="K149" s="59"/>
      <c r="N149" s="59"/>
      <c r="O149" s="59" t="s">
        <v>59</v>
      </c>
    </row>
    <row r="150" spans="1:15" ht="15.75" x14ac:dyDescent="0.25">
      <c r="B150" s="67"/>
      <c r="F150" s="65"/>
      <c r="G150" s="66"/>
      <c r="H150" s="66"/>
      <c r="I150" s="59"/>
      <c r="J150" s="59"/>
      <c r="K150" s="59"/>
      <c r="M150" s="59"/>
      <c r="N150" s="59"/>
      <c r="O150" s="59"/>
    </row>
    <row r="151" spans="1:15" ht="15.75" x14ac:dyDescent="0.25">
      <c r="B151" s="67"/>
      <c r="F151" s="65">
        <v>3</v>
      </c>
      <c r="G151" s="66" t="s">
        <v>92</v>
      </c>
      <c r="H151" s="66"/>
      <c r="I151" s="59"/>
      <c r="J151" s="59"/>
      <c r="K151" s="59"/>
      <c r="M151" s="59"/>
      <c r="N151" s="59"/>
      <c r="O151" s="59"/>
    </row>
    <row r="152" spans="1:15" ht="15.75" x14ac:dyDescent="0.25">
      <c r="B152" s="67"/>
      <c r="F152" s="65"/>
      <c r="G152" s="59" t="str">
        <f>'[1]BA-KLARV (2)'!H89</f>
        <v>Anggota</v>
      </c>
      <c r="H152" s="66"/>
      <c r="I152" s="59"/>
      <c r="J152" s="59"/>
      <c r="K152" s="59"/>
      <c r="M152" s="59" t="s">
        <v>59</v>
      </c>
      <c r="N152" s="59"/>
      <c r="O152" s="59"/>
    </row>
    <row r="153" spans="1:15" ht="15.75" x14ac:dyDescent="0.25">
      <c r="B153" s="60"/>
      <c r="F153" s="65"/>
      <c r="G153" s="66"/>
      <c r="H153" s="66"/>
      <c r="I153" s="59"/>
      <c r="J153" s="59"/>
      <c r="K153" s="59"/>
      <c r="M153" s="59"/>
      <c r="N153" s="59"/>
      <c r="O153" s="59"/>
    </row>
    <row r="154" spans="1:15" ht="15.75" x14ac:dyDescent="0.25">
      <c r="F154" s="65"/>
      <c r="G154" s="66"/>
      <c r="H154" s="66"/>
      <c r="I154" s="59"/>
      <c r="J154" s="59"/>
      <c r="K154" s="59"/>
      <c r="L154" s="59"/>
      <c r="M154" s="59"/>
      <c r="N154" s="59"/>
      <c r="O154" s="59"/>
    </row>
  </sheetData>
  <mergeCells count="42">
    <mergeCell ref="A18:O23"/>
    <mergeCell ref="A11:G13"/>
    <mergeCell ref="A14:G14"/>
    <mergeCell ref="K14:M14"/>
    <mergeCell ref="A15:G16"/>
    <mergeCell ref="K16:N16"/>
    <mergeCell ref="A4:O4"/>
    <mergeCell ref="A5:O5"/>
    <mergeCell ref="A6:O6"/>
    <mergeCell ref="A8:O9"/>
    <mergeCell ref="A10:G10"/>
    <mergeCell ref="J71:K71"/>
    <mergeCell ref="F49:I49"/>
    <mergeCell ref="K50:M50"/>
    <mergeCell ref="F50:I50"/>
    <mergeCell ref="K51:M51"/>
    <mergeCell ref="F52:I52"/>
    <mergeCell ref="K52:M52"/>
    <mergeCell ref="K49:M49"/>
    <mergeCell ref="D69:F69"/>
    <mergeCell ref="G69:H69"/>
    <mergeCell ref="J69:K69"/>
    <mergeCell ref="B70:C70"/>
    <mergeCell ref="D70:F70"/>
    <mergeCell ref="G70:H70"/>
    <mergeCell ref="J70:K70"/>
    <mergeCell ref="F53:I53"/>
    <mergeCell ref="K53:M53"/>
    <mergeCell ref="F51:I51"/>
    <mergeCell ref="G72:H72"/>
    <mergeCell ref="A136:O136"/>
    <mergeCell ref="A122:O122"/>
    <mergeCell ref="A124:O127"/>
    <mergeCell ref="F132:N133"/>
    <mergeCell ref="N73:O73"/>
    <mergeCell ref="N74:O74"/>
    <mergeCell ref="J75:K75"/>
    <mergeCell ref="N72:O72"/>
    <mergeCell ref="A68:A69"/>
    <mergeCell ref="B68:C69"/>
    <mergeCell ref="D68:M68"/>
    <mergeCell ref="N68:O69"/>
  </mergeCells>
  <hyperlinks>
    <hyperlink ref="D24" r:id="rId1"/>
    <hyperlink ref="E30" r:id="rId2"/>
    <hyperlink ref="E36" r:id="rId3"/>
    <hyperlink ref="E41" r:id="rId4"/>
  </hyperlinks>
  <pageMargins left="0.70866141732283472" right="0.70866141732283472" top="0.74803149606299213" bottom="0.74803149606299213" header="0.31496062992125984" footer="0.31496062992125984"/>
  <pageSetup paperSize="5" scale="55"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Trimo S</dc:creator>
  <cp:lastModifiedBy>pokja</cp:lastModifiedBy>
  <cp:lastPrinted>2016-09-09T03:18:09Z</cp:lastPrinted>
  <dcterms:created xsi:type="dcterms:W3CDTF">2016-05-18T06:05:19Z</dcterms:created>
  <dcterms:modified xsi:type="dcterms:W3CDTF">2016-09-13T09:09:03Z</dcterms:modified>
</cp:coreProperties>
</file>